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Plan Staff\CASH\Act2006\act\Documents\Comida Project Descriptions\Financials\Budgets\2025 Budget\"/>
    </mc:Choice>
  </mc:AlternateContent>
  <bookViews>
    <workbookView xWindow="28680" yWindow="-120" windowWidth="29040" windowHeight="15840"/>
  </bookViews>
  <sheets>
    <sheet name="Budget Template (3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C34" i="1" l="1"/>
  <c r="C25" i="1" l="1"/>
  <c r="C13" i="1"/>
  <c r="C14" i="1" s="1"/>
  <c r="C38" i="1" s="1"/>
  <c r="C36" i="1" l="1"/>
</calcChain>
</file>

<file path=xl/sharedStrings.xml><?xml version="1.0" encoding="utf-8"?>
<sst xmlns="http://schemas.openxmlformats.org/spreadsheetml/2006/main" count="42" uniqueCount="37">
  <si>
    <t>COMIDA</t>
  </si>
  <si>
    <t xml:space="preserve"> </t>
  </si>
  <si>
    <t>Year Ending</t>
  </si>
  <si>
    <t xml:space="preserve">  Revenue</t>
  </si>
  <si>
    <t xml:space="preserve">  </t>
  </si>
  <si>
    <t xml:space="preserve">    Revenue</t>
  </si>
  <si>
    <t xml:space="preserve">    </t>
  </si>
  <si>
    <t xml:space="preserve">      Interest Income</t>
  </si>
  <si>
    <t xml:space="preserve">      Fee Income</t>
  </si>
  <si>
    <t xml:space="preserve">    Total Revenue</t>
  </si>
  <si>
    <t xml:space="preserve">  Total Revenue</t>
  </si>
  <si>
    <t xml:space="preserve">  Payroll</t>
  </si>
  <si>
    <t xml:space="preserve">  Program &amp; Community Development</t>
  </si>
  <si>
    <t xml:space="preserve">  General and Administrative Expenses</t>
  </si>
  <si>
    <t xml:space="preserve">    Advertising and Marketing</t>
  </si>
  <si>
    <t xml:space="preserve">    Staff Development - Training &amp; Travel</t>
  </si>
  <si>
    <t xml:space="preserve">    Due and Subscriptions</t>
  </si>
  <si>
    <t xml:space="preserve">    Miscellaneous Expense</t>
  </si>
  <si>
    <t xml:space="preserve">      County Administrative Contract</t>
  </si>
  <si>
    <t xml:space="preserve">      Miscellaneous Expense</t>
  </si>
  <si>
    <t xml:space="preserve">    Total Miscellaneous Expense</t>
  </si>
  <si>
    <t xml:space="preserve">    Office Supplies</t>
  </si>
  <si>
    <t xml:space="preserve">    Legal Notices &amp; Filing Fees</t>
  </si>
  <si>
    <t xml:space="preserve">    Postage and Delivery</t>
  </si>
  <si>
    <t xml:space="preserve">    Professional Fees</t>
  </si>
  <si>
    <t xml:space="preserve">      Consulting Fees</t>
  </si>
  <si>
    <t xml:space="preserve">      Compliance Fees</t>
  </si>
  <si>
    <t xml:space="preserve">      Accounting Fees</t>
  </si>
  <si>
    <t xml:space="preserve">      Legal Fees</t>
  </si>
  <si>
    <t xml:space="preserve">    Total Professional Fees</t>
  </si>
  <si>
    <t xml:space="preserve">    Travel &amp; Entertainment - Hospitality</t>
  </si>
  <si>
    <t xml:space="preserve">  Total General and Administrative Expenses</t>
  </si>
  <si>
    <t xml:space="preserve">  Total Expenses</t>
  </si>
  <si>
    <t xml:space="preserve">  Change In Net Assets</t>
  </si>
  <si>
    <t xml:space="preserve">  Expense</t>
  </si>
  <si>
    <t xml:space="preserve">      Federal Grant</t>
  </si>
  <si>
    <t>Operating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</si>
</sst>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10"/>
      <color rgb="FF00B050"/>
      <name val="Arial"/>
      <family val="2"/>
    </font>
    <font>
      <b/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5" fillId="2" borderId="0" xfId="0" applyFont="1" applyFill="1"/>
    <xf numFmtId="0" fontId="0" fillId="2" borderId="0" xfId="0" applyFill="1" applyAlignment="1">
      <alignment horizontal="left"/>
    </xf>
    <xf numFmtId="14" fontId="3" fillId="3" borderId="2" xfId="0" applyNumberFormat="1" applyFont="1" applyFill="1" applyBorder="1" applyAlignment="1">
      <alignment horizontal="right"/>
    </xf>
    <xf numFmtId="164" fontId="0" fillId="2" borderId="0" xfId="1" applyNumberFormat="1" applyFont="1" applyFill="1"/>
    <xf numFmtId="164" fontId="3" fillId="3" borderId="3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3" fillId="3" borderId="1" xfId="1" applyNumberFormat="1" applyFont="1" applyFill="1" applyBorder="1" applyAlignment="1">
      <alignment horizontal="right"/>
    </xf>
    <xf numFmtId="164" fontId="3" fillId="3" borderId="3" xfId="1" applyNumberFormat="1" applyFont="1" applyFill="1" applyBorder="1" applyAlignment="1">
      <alignment horizontal="left"/>
    </xf>
    <xf numFmtId="164" fontId="0" fillId="2" borderId="0" xfId="0" applyNumberFormat="1" applyFill="1"/>
    <xf numFmtId="0" fontId="6" fillId="2" borderId="0" xfId="0" applyFont="1" applyFill="1" applyAlignment="1">
      <alignment horizontal="left"/>
    </xf>
    <xf numFmtId="0" fontId="0" fillId="0" borderId="0" xfId="0" applyFill="1"/>
    <xf numFmtId="14" fontId="3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G18" sqref="G18"/>
    </sheetView>
  </sheetViews>
  <sheetFormatPr defaultColWidth="9.140625" defaultRowHeight="12.75" x14ac:dyDescent="0.2"/>
  <cols>
    <col min="1" max="1" width="38" style="2" customWidth="1"/>
    <col min="2" max="2" width="2.7109375" style="2" customWidth="1"/>
    <col min="3" max="3" width="11.140625" style="2" bestFit="1" customWidth="1"/>
    <col min="4" max="6" width="9.140625" style="2"/>
    <col min="7" max="7" width="10.85546875" style="2" bestFit="1" customWidth="1"/>
    <col min="8" max="16384" width="9.140625" style="2"/>
  </cols>
  <sheetData>
    <row r="1" spans="1:8" ht="18" x14ac:dyDescent="0.25">
      <c r="A1" s="1" t="s">
        <v>0</v>
      </c>
    </row>
    <row r="2" spans="1:8" ht="18" x14ac:dyDescent="0.25">
      <c r="A2" s="1" t="s">
        <v>36</v>
      </c>
    </row>
    <row r="3" spans="1:8" x14ac:dyDescent="0.2">
      <c r="A3" s="20">
        <v>45580</v>
      </c>
    </row>
    <row r="4" spans="1:8" x14ac:dyDescent="0.2">
      <c r="A4" s="4" t="s">
        <v>1</v>
      </c>
    </row>
    <row r="5" spans="1:8" x14ac:dyDescent="0.2">
      <c r="A5" s="3" t="s">
        <v>1</v>
      </c>
      <c r="C5" s="5" t="s">
        <v>2</v>
      </c>
    </row>
    <row r="6" spans="1:8" x14ac:dyDescent="0.2">
      <c r="A6" s="3" t="s">
        <v>1</v>
      </c>
      <c r="C6" s="11">
        <v>46022</v>
      </c>
    </row>
    <row r="7" spans="1:8" x14ac:dyDescent="0.2">
      <c r="A7" s="6" t="s">
        <v>1</v>
      </c>
      <c r="C7" s="7"/>
    </row>
    <row r="8" spans="1:8" x14ac:dyDescent="0.2">
      <c r="A8" s="18" t="s">
        <v>3</v>
      </c>
      <c r="C8" s="8" t="s">
        <v>4</v>
      </c>
    </row>
    <row r="9" spans="1:8" x14ac:dyDescent="0.2">
      <c r="A9" s="3" t="s">
        <v>5</v>
      </c>
      <c r="C9" s="8" t="s">
        <v>6</v>
      </c>
    </row>
    <row r="10" spans="1:8" x14ac:dyDescent="0.2">
      <c r="A10" s="3" t="s">
        <v>7</v>
      </c>
      <c r="B10" s="12"/>
      <c r="C10" s="13">
        <v>480000</v>
      </c>
    </row>
    <row r="11" spans="1:8" x14ac:dyDescent="0.2">
      <c r="A11" s="3" t="s">
        <v>35</v>
      </c>
      <c r="B11" s="12"/>
      <c r="C11" s="13">
        <v>512906</v>
      </c>
    </row>
    <row r="12" spans="1:8" ht="13.5" customHeight="1" x14ac:dyDescent="0.2">
      <c r="A12" s="3" t="s">
        <v>8</v>
      </c>
      <c r="B12" s="12"/>
      <c r="C12" s="13">
        <v>2000000</v>
      </c>
      <c r="H12" s="9"/>
    </row>
    <row r="13" spans="1:8" x14ac:dyDescent="0.2">
      <c r="A13" s="3" t="s">
        <v>9</v>
      </c>
      <c r="B13" s="12"/>
      <c r="C13" s="14">
        <f>SUM(C10:C12)</f>
        <v>2992906</v>
      </c>
    </row>
    <row r="14" spans="1:8" x14ac:dyDescent="0.2">
      <c r="A14" s="3" t="s">
        <v>10</v>
      </c>
      <c r="B14" s="12"/>
      <c r="C14" s="15">
        <f>+C13</f>
        <v>2992906</v>
      </c>
    </row>
    <row r="15" spans="1:8" x14ac:dyDescent="0.2">
      <c r="A15" s="18" t="s">
        <v>34</v>
      </c>
      <c r="B15" s="12"/>
      <c r="C15" s="13"/>
    </row>
    <row r="16" spans="1:8" x14ac:dyDescent="0.2">
      <c r="A16" s="3" t="s">
        <v>11</v>
      </c>
      <c r="B16" s="12"/>
      <c r="C16" s="13">
        <v>479240</v>
      </c>
    </row>
    <row r="17" spans="1:11" x14ac:dyDescent="0.2">
      <c r="A17" s="3" t="s">
        <v>12</v>
      </c>
      <c r="B17" s="12"/>
      <c r="C17" s="16">
        <v>2779635</v>
      </c>
    </row>
    <row r="18" spans="1:11" x14ac:dyDescent="0.2">
      <c r="A18" s="3" t="s">
        <v>13</v>
      </c>
      <c r="B18" s="12"/>
      <c r="C18" s="16"/>
    </row>
    <row r="19" spans="1:11" x14ac:dyDescent="0.2">
      <c r="A19" s="3" t="s">
        <v>14</v>
      </c>
      <c r="B19" s="12"/>
      <c r="C19" s="13">
        <v>15000</v>
      </c>
      <c r="J19" s="9"/>
    </row>
    <row r="20" spans="1:11" x14ac:dyDescent="0.2">
      <c r="A20" s="3" t="s">
        <v>15</v>
      </c>
      <c r="B20" s="12"/>
      <c r="C20" s="13">
        <v>30000</v>
      </c>
    </row>
    <row r="21" spans="1:11" x14ac:dyDescent="0.2">
      <c r="A21" s="3" t="s">
        <v>16</v>
      </c>
      <c r="B21" s="12"/>
      <c r="C21" s="13">
        <v>23000</v>
      </c>
    </row>
    <row r="22" spans="1:11" x14ac:dyDescent="0.2">
      <c r="A22" s="3" t="s">
        <v>17</v>
      </c>
      <c r="B22" s="12"/>
      <c r="C22" s="16"/>
    </row>
    <row r="23" spans="1:11" x14ac:dyDescent="0.2">
      <c r="A23" s="3" t="s">
        <v>18</v>
      </c>
      <c r="B23" s="12"/>
      <c r="C23" s="13">
        <v>474000</v>
      </c>
      <c r="G23" s="17"/>
      <c r="K23" s="9"/>
    </row>
    <row r="24" spans="1:11" x14ac:dyDescent="0.2">
      <c r="A24" s="3" t="s">
        <v>19</v>
      </c>
      <c r="B24" s="12"/>
      <c r="C24" s="13">
        <v>42800</v>
      </c>
    </row>
    <row r="25" spans="1:11" x14ac:dyDescent="0.2">
      <c r="A25" s="3" t="s">
        <v>20</v>
      </c>
      <c r="B25" s="12"/>
      <c r="C25" s="15">
        <f>SUM(C23:C24)</f>
        <v>516800</v>
      </c>
    </row>
    <row r="26" spans="1:11" x14ac:dyDescent="0.2">
      <c r="A26" s="3" t="s">
        <v>21</v>
      </c>
      <c r="B26" s="12"/>
      <c r="C26" s="13">
        <v>10500</v>
      </c>
    </row>
    <row r="27" spans="1:11" x14ac:dyDescent="0.2">
      <c r="A27" s="3" t="s">
        <v>22</v>
      </c>
      <c r="B27" s="12"/>
      <c r="C27" s="13">
        <v>5000</v>
      </c>
    </row>
    <row r="28" spans="1:11" x14ac:dyDescent="0.2">
      <c r="A28" s="3" t="s">
        <v>23</v>
      </c>
      <c r="B28" s="12"/>
      <c r="C28" s="13">
        <v>2000</v>
      </c>
    </row>
    <row r="29" spans="1:11" x14ac:dyDescent="0.2">
      <c r="A29" s="3" t="s">
        <v>24</v>
      </c>
      <c r="B29" s="12"/>
      <c r="C29" s="16"/>
    </row>
    <row r="30" spans="1:11" x14ac:dyDescent="0.2">
      <c r="A30" s="3" t="s">
        <v>25</v>
      </c>
      <c r="B30" s="12"/>
      <c r="C30" s="13">
        <v>77000</v>
      </c>
    </row>
    <row r="31" spans="1:11" x14ac:dyDescent="0.2">
      <c r="A31" s="3" t="s">
        <v>26</v>
      </c>
      <c r="B31" s="12"/>
      <c r="C31" s="13">
        <v>28000</v>
      </c>
    </row>
    <row r="32" spans="1:11" x14ac:dyDescent="0.2">
      <c r="A32" s="3" t="s">
        <v>27</v>
      </c>
      <c r="B32" s="12"/>
      <c r="C32" s="13">
        <v>102275</v>
      </c>
    </row>
    <row r="33" spans="1:3" x14ac:dyDescent="0.2">
      <c r="A33" s="3" t="s">
        <v>28</v>
      </c>
      <c r="B33" s="12"/>
      <c r="C33" s="13">
        <v>50000</v>
      </c>
    </row>
    <row r="34" spans="1:3" x14ac:dyDescent="0.2">
      <c r="A34" s="3" t="s">
        <v>29</v>
      </c>
      <c r="B34" s="12"/>
      <c r="C34" s="15">
        <f>SUM(C30:C33)</f>
        <v>257275</v>
      </c>
    </row>
    <row r="35" spans="1:3" x14ac:dyDescent="0.2">
      <c r="A35" s="3" t="s">
        <v>30</v>
      </c>
      <c r="B35" s="12"/>
      <c r="C35" s="13">
        <v>10000</v>
      </c>
    </row>
    <row r="36" spans="1:3" x14ac:dyDescent="0.2">
      <c r="A36" s="3" t="s">
        <v>31</v>
      </c>
      <c r="B36" s="12"/>
      <c r="C36" s="14">
        <f>+SUM(C19:C21)+SUM(C25:C28)+SUM(C34:C35)</f>
        <v>869575</v>
      </c>
    </row>
    <row r="37" spans="1:3" x14ac:dyDescent="0.2">
      <c r="A37" s="3" t="s">
        <v>32</v>
      </c>
      <c r="B37" s="12"/>
      <c r="C37" s="14">
        <f>SUM(C16:C24)+SUM(C26:C33)+C35</f>
        <v>4128450</v>
      </c>
    </row>
    <row r="38" spans="1:3" x14ac:dyDescent="0.2">
      <c r="A38" s="3" t="s">
        <v>33</v>
      </c>
      <c r="B38" s="12"/>
      <c r="C38" s="14">
        <f>C14-C37</f>
        <v>-1135544</v>
      </c>
    </row>
    <row r="39" spans="1:3" x14ac:dyDescent="0.2">
      <c r="A39" s="10" t="s">
        <v>1</v>
      </c>
    </row>
    <row r="40" spans="1:3" x14ac:dyDescent="0.2">
      <c r="A40" s="10" t="s">
        <v>1</v>
      </c>
    </row>
    <row r="41" spans="1:3" x14ac:dyDescent="0.2">
      <c r="C41" s="19"/>
    </row>
  </sheetData>
  <pageMargins left="0.5" right="0.5" top="0.25" bottom="0.25" header="0.5" footer="0.5"/>
  <pageSetup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9AD1F746F584DB8D789860656EF26" ma:contentTypeVersion="12" ma:contentTypeDescription="Create a new document." ma:contentTypeScope="" ma:versionID="1296d81e229f09d8892699776f8181cb">
  <xsd:schema xmlns:xsd="http://www.w3.org/2001/XMLSchema" xmlns:xs="http://www.w3.org/2001/XMLSchema" xmlns:p="http://schemas.microsoft.com/office/2006/metadata/properties" xmlns:ns2="54710459-f604-4274-8cd0-0dfa776fe983" xmlns:ns3="a38f3b30-0108-4677-a29b-d90da5da9d65" targetNamespace="http://schemas.microsoft.com/office/2006/metadata/properties" ma:root="true" ma:fieldsID="341c94543a1d590bbaacd2ff2d2a42ae" ns2:_="" ns3:_="">
    <xsd:import namespace="54710459-f604-4274-8cd0-0dfa776fe983"/>
    <xsd:import namespace="a38f3b30-0108-4677-a29b-d90da5da9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10459-f604-4274-8cd0-0dfa776fe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f3b30-0108-4677-a29b-d90da5da9d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BBD36-B706-44D6-A289-43598AFBB037}">
  <ds:schemaRefs>
    <ds:schemaRef ds:uri="http://schemas.openxmlformats.org/package/2006/metadata/core-properties"/>
    <ds:schemaRef ds:uri="http://www.w3.org/XML/1998/namespace"/>
    <ds:schemaRef ds:uri="a38f3b30-0108-4677-a29b-d90da5da9d65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4710459-f604-4274-8cd0-0dfa776fe98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0AACBA-113D-4DE9-87A7-8554AED83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23D80-999C-4E06-8D81-729917685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10459-f604-4274-8cd0-0dfa776fe983"/>
    <ds:schemaRef ds:uri="a38f3b30-0108-4677-a29b-d90da5da9d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Werner</dc:creator>
  <cp:lastModifiedBy>Clark, Allison</cp:lastModifiedBy>
  <cp:lastPrinted>2024-10-31T13:56:09Z</cp:lastPrinted>
  <dcterms:created xsi:type="dcterms:W3CDTF">2020-10-08T15:44:35Z</dcterms:created>
  <dcterms:modified xsi:type="dcterms:W3CDTF">2024-10-31T16:31:04Z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0x01010042B9AD1F746F584DB8D789860656EF26</vt:lpwstr>
  </property>
</Properties>
</file>